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7650"/>
  </bookViews>
  <sheets>
    <sheet name="ĐT76ky1" sheetId="2" r:id="rId1"/>
  </sheets>
  <definedNames>
    <definedName name="_xlnm.Print_Area" localSheetId="0">ĐT76ky1!$A$1:$M$48</definedName>
    <definedName name="_xlnm.Print_Titles" localSheetId="0">ĐT76ky1!$5:$6</definedName>
  </definedNames>
  <calcPr calcId="152511"/>
</workbook>
</file>

<file path=xl/calcChain.xml><?xml version="1.0" encoding="utf-8"?>
<calcChain xmlns="http://schemas.openxmlformats.org/spreadsheetml/2006/main">
  <c r="L27" i="2" l="1"/>
  <c r="L28" i="2"/>
  <c r="L29" i="2"/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7" i="2"/>
  <c r="J27" i="2" l="1"/>
  <c r="J28" i="2"/>
  <c r="J29" i="2"/>
  <c r="L25" i="2" l="1"/>
  <c r="L26" i="2"/>
  <c r="L30" i="2"/>
  <c r="L31" i="2"/>
  <c r="J25" i="2"/>
  <c r="J26" i="2"/>
  <c r="J30" i="2"/>
  <c r="L8" i="2" l="1"/>
  <c r="L9" i="2"/>
  <c r="L10" i="2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32" i="2"/>
  <c r="L7" i="2"/>
  <c r="J32" i="2" l="1"/>
  <c r="J31" i="2"/>
  <c r="J24" i="2"/>
  <c r="J23" i="2"/>
  <c r="J22" i="2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  <c r="J7" i="2"/>
</calcChain>
</file>

<file path=xl/sharedStrings.xml><?xml version="1.0" encoding="utf-8"?>
<sst xmlns="http://schemas.openxmlformats.org/spreadsheetml/2006/main" count="107" uniqueCount="100">
  <si>
    <t>M1</t>
  </si>
  <si>
    <t>M2</t>
  </si>
  <si>
    <t>M3</t>
  </si>
  <si>
    <t>M4</t>
  </si>
  <si>
    <t>M5</t>
  </si>
  <si>
    <t>TBC</t>
  </si>
  <si>
    <t>NGƯỜI LẬP</t>
  </si>
  <si>
    <t xml:space="preserve">* Tæng sè xÕp lo¹i: </t>
  </si>
  <si>
    <r>
      <rPr>
        <b/>
        <sz val="12"/>
        <rFont val="Times New Roman"/>
        <family val="1"/>
      </rPr>
      <t>TRƯỜNG TRUNG CẤP</t>
    </r>
    <r>
      <rPr>
        <b/>
        <sz val="12"/>
        <rFont val=".VnTimeH"/>
        <family val="2"/>
      </rPr>
      <t xml:space="preserve"> 
</t>
    </r>
    <r>
      <rPr>
        <b/>
        <sz val="12"/>
        <rFont val="Times New Roman"/>
        <family val="1"/>
      </rPr>
      <t>KỸ THUẬT - NGHIỆP VỤ HẢI PHÒNG</t>
    </r>
    <r>
      <rPr>
        <b/>
        <sz val="12"/>
        <rFont val=".VnTimeH"/>
        <family val="2"/>
      </rPr>
      <t xml:space="preserve">
</t>
    </r>
    <r>
      <rPr>
        <b/>
        <sz val="12"/>
        <rFont val="Times New Roman"/>
        <family val="1"/>
      </rPr>
      <t>PHÒNG KH - ĐÀO TẠO</t>
    </r>
  </si>
  <si>
    <r>
      <rPr>
        <b/>
        <sz val="12"/>
        <rFont val="Times New Roman"/>
        <family val="1"/>
      </rPr>
      <t>CỘNG HÒA XÃ HỘI CHỦ NGHĨA VIỆT NAM</t>
    </r>
    <r>
      <rPr>
        <b/>
        <sz val="10"/>
        <rFont val=".VnTimeH"/>
        <family val="2"/>
      </rPr>
      <t xml:space="preserve">
</t>
    </r>
    <r>
      <rPr>
        <b/>
        <sz val="13"/>
        <rFont val="Times New Roman"/>
        <family val="1"/>
      </rPr>
      <t>Độc lập - Tự do - Hạnh phúc</t>
    </r>
  </si>
  <si>
    <r>
      <t xml:space="preserve">                     </t>
    </r>
    <r>
      <rPr>
        <sz val="11"/>
        <rFont val="Times New Roman"/>
        <family val="1"/>
      </rPr>
      <t>Môn học</t>
    </r>
    <r>
      <rPr>
        <sz val="11"/>
        <rFont val=".VnAvantH"/>
        <family val="2"/>
      </rPr>
      <t xml:space="preserve">
   </t>
    </r>
    <r>
      <rPr>
        <sz val="11"/>
        <rFont val="Times New Roman"/>
        <family val="1"/>
      </rPr>
      <t>Họ tên</t>
    </r>
    <r>
      <rPr>
        <sz val="11"/>
        <rFont val=".VnAvantH"/>
        <family val="2"/>
      </rPr>
      <t xml:space="preserve">          </t>
    </r>
  </si>
  <si>
    <t>TT</t>
  </si>
  <si>
    <t>PHÒNG KH - ĐÀO TẠO</t>
  </si>
  <si>
    <t>Lai Xuân Bình</t>
  </si>
  <si>
    <t>Công</t>
  </si>
  <si>
    <t xml:space="preserve">Nguyễn Văn </t>
  </si>
  <si>
    <t>Hoa</t>
  </si>
  <si>
    <t>Nam</t>
  </si>
  <si>
    <t>Phong</t>
  </si>
  <si>
    <t>Tùng</t>
  </si>
  <si>
    <t>XL học tập</t>
  </si>
  <si>
    <t>Điểm rèn luyện</t>
  </si>
  <si>
    <t>Xếp loại rèn luyện</t>
  </si>
  <si>
    <t>Ghi chú</t>
  </si>
  <si>
    <t xml:space="preserve">Nguyễn Phú Tuấn </t>
  </si>
  <si>
    <t>Anh</t>
  </si>
  <si>
    <t xml:space="preserve">Nguyễn Thành </t>
  </si>
  <si>
    <t>Phạm Thế</t>
  </si>
  <si>
    <t>Cường</t>
  </si>
  <si>
    <t xml:space="preserve">Đào Vũ </t>
  </si>
  <si>
    <t>Du</t>
  </si>
  <si>
    <t>Lương Quốc</t>
  </si>
  <si>
    <t>Dư</t>
  </si>
  <si>
    <t xml:space="preserve">Cao Văn </t>
  </si>
  <si>
    <t>Giang</t>
  </si>
  <si>
    <t xml:space="preserve">Phạm Thị Ngọc </t>
  </si>
  <si>
    <t xml:space="preserve">Lê Quý </t>
  </si>
  <si>
    <t>Kiên</t>
  </si>
  <si>
    <t xml:space="preserve">Bùi Trung </t>
  </si>
  <si>
    <t xml:space="preserve">Nguyễn Bá </t>
  </si>
  <si>
    <t>Khoát</t>
  </si>
  <si>
    <t xml:space="preserve">Phạm Văn </t>
  </si>
  <si>
    <t>Khởi</t>
  </si>
  <si>
    <t xml:space="preserve">Dương Thị Khánh </t>
  </si>
  <si>
    <t>Linh</t>
  </si>
  <si>
    <t xml:space="preserve">Phạm Trọng </t>
  </si>
  <si>
    <t>Quyền</t>
  </si>
  <si>
    <t xml:space="preserve">Nguyễn Như </t>
  </si>
  <si>
    <t>Quỳnh</t>
  </si>
  <si>
    <t>Tuệ</t>
  </si>
  <si>
    <t xml:space="preserve">Hoàng Văn </t>
  </si>
  <si>
    <t xml:space="preserve">Nguyễn Thị </t>
  </si>
  <si>
    <t>Thanh</t>
  </si>
  <si>
    <t xml:space="preserve">Bùi Thị </t>
  </si>
  <si>
    <t>Thắm</t>
  </si>
  <si>
    <t xml:space="preserve">Nguyễn Thanh </t>
  </si>
  <si>
    <t>Thìn</t>
  </si>
  <si>
    <t xml:space="preserve">Phạm Như </t>
  </si>
  <si>
    <t>Thuần</t>
  </si>
  <si>
    <t>Nguyễn Đức</t>
  </si>
  <si>
    <t>Phạm Ngọc</t>
  </si>
  <si>
    <t>Ánh</t>
  </si>
  <si>
    <t>Hóa</t>
  </si>
  <si>
    <t>Đoàn Thị Phương</t>
  </si>
  <si>
    <t>Thảo</t>
  </si>
  <si>
    <t>M1: Pháp luật</t>
  </si>
  <si>
    <t>M2: An toàn điện</t>
  </si>
  <si>
    <t>M3: Vẽ điện</t>
  </si>
  <si>
    <t>M4: Điện kỹ thuật</t>
  </si>
  <si>
    <t>M5: Vật liệu điện</t>
  </si>
  <si>
    <t>H¶i Phßng, ngµy      th¸ng       n¨m 2017</t>
  </si>
  <si>
    <t>L· §×nh KÕ</t>
  </si>
  <si>
    <t xml:space="preserve">    Đặng Công Danh</t>
  </si>
  <si>
    <t>Học lại: M1,M2,M3,M4,M5</t>
  </si>
  <si>
    <t>Học lại:M3,M4</t>
  </si>
  <si>
    <t>Học lại:M2,M4,M5</t>
  </si>
  <si>
    <t>Thi lại:M4</t>
  </si>
  <si>
    <t>Học lại:M3,M5; Thi lại: M2,M4</t>
  </si>
  <si>
    <t>Học lại:M1,M3,M5; Thi lại: M4</t>
  </si>
  <si>
    <t>Học lại:M1,M3,M5; Thi lại:M4</t>
  </si>
  <si>
    <t>Thi lại:M2,M4</t>
  </si>
  <si>
    <t>Thi lại:M2</t>
  </si>
  <si>
    <t>Học lại:M2,M3,M4,M5</t>
  </si>
  <si>
    <t>Học lại:M3</t>
  </si>
  <si>
    <t>Học lại:M2,M4</t>
  </si>
  <si>
    <t>Học lại:M1,M2, M3,M4,M5</t>
  </si>
  <si>
    <t>Học lại:M3,M5;Thi lại: M4</t>
  </si>
  <si>
    <t>Học lại:M1,M3;Thi lại: M4</t>
  </si>
  <si>
    <t>Học lại:M3; Thi lại:M4</t>
  </si>
  <si>
    <t>Học lại:M1,M3,M4,M5</t>
  </si>
  <si>
    <t>Học lại:M1,M3,M5</t>
  </si>
  <si>
    <t>+ Khá: 2/26= 7,69%</t>
  </si>
  <si>
    <t>+TB.Khá: 4/26= 15,38%</t>
  </si>
  <si>
    <t>+ Trung bình: 3/26= 11,54%</t>
  </si>
  <si>
    <t>+ Yếu: 3/26= 11,54%</t>
  </si>
  <si>
    <t>+ Kém: 14/26= 53,85%</t>
  </si>
  <si>
    <t>Nghề: Điện tử công nghiệp</t>
  </si>
  <si>
    <r>
      <t xml:space="preserve">
</t>
    </r>
    <r>
      <rPr>
        <b/>
        <sz val="14"/>
        <rFont val="Times New Roman"/>
        <family val="1"/>
      </rPr>
      <t xml:space="preserve">ĐIỂM TỔNG KẾT KỲ 1 - LỚP ĐT76
NĂM HỌC 2016 - 2017 </t>
    </r>
  </si>
  <si>
    <t>Hệ đào tạo: Trung cấp nghề</t>
  </si>
  <si>
    <t>BAN GIÁM HIỆU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</si>
</sst>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8">
    <font>
      <sz val="11"/>
      <color theme="1"/>
      <name val="Calibri"/>
      <family val="2"/>
      <scheme val="minor"/>
    </font>
    <font>
      <sz val="10"/>
      <name val=".VnTimeH"/>
      <family val="2"/>
    </font>
    <font>
      <b/>
      <sz val="12"/>
      <name val=".VnTimeH"/>
      <family val="2"/>
    </font>
    <font>
      <b/>
      <sz val="12"/>
      <name val=".VnTime"/>
      <family val="2"/>
    </font>
    <font>
      <b/>
      <sz val="14"/>
      <name val=".VnAvantH"/>
      <family val="2"/>
    </font>
    <font>
      <sz val="11"/>
      <name val=".VnAvantH"/>
      <family val="2"/>
    </font>
    <font>
      <sz val="12"/>
      <name val="Times New Roman"/>
      <family val="1"/>
    </font>
    <font>
      <sz val="9"/>
      <name val=".VnArial Narrow"/>
      <family val="2"/>
    </font>
    <font>
      <b/>
      <sz val="11"/>
      <name val=".VnArial Narrow"/>
      <family val="2"/>
    </font>
    <font>
      <sz val="12"/>
      <name val=".VnTime"/>
      <family val="2"/>
    </font>
    <font>
      <sz val="11"/>
      <name val=".VnTime"/>
      <family val="2"/>
    </font>
    <font>
      <i/>
      <sz val="13"/>
      <name val=".VnTime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.VnTimeH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.VnTimeH"/>
      <family val="2"/>
    </font>
    <font>
      <sz val="11"/>
      <color theme="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  <font>
      <sz val="13"/>
      <name val="Times New Roman"/>
      <family val="1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01">
    <xf numFmtId="0" fontId="0" fillId="0" borderId="0" xfId="0"/>
    <xf numFmtId="164" fontId="7" fillId="2" borderId="4" xfId="0" applyNumberFormat="1" applyFont="1" applyFill="1" applyBorder="1" applyAlignment="1">
      <alignment horizontal="center" vertical="center"/>
    </xf>
    <xf numFmtId="0" fontId="9" fillId="0" borderId="0" xfId="0" quotePrefix="1" applyFont="1" applyBorder="1" applyAlignment="1">
      <alignment vertical="center"/>
    </xf>
    <xf numFmtId="0" fontId="0" fillId="0" borderId="0" xfId="0" applyAlignment="1"/>
    <xf numFmtId="0" fontId="2" fillId="0" borderId="0" xfId="0" applyFont="1" applyAlignment="1"/>
    <xf numFmtId="0" fontId="12" fillId="0" borderId="0" xfId="0" applyFont="1" applyBorder="1" applyAlignment="1">
      <alignment vertical="center"/>
    </xf>
    <xf numFmtId="0" fontId="20" fillId="2" borderId="3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9" fillId="0" borderId="0" xfId="0" quotePrefix="1" applyFont="1" applyBorder="1" applyAlignment="1">
      <alignment horizontal="left" vertical="center"/>
    </xf>
    <xf numFmtId="0" fontId="10" fillId="0" borderId="0" xfId="0" applyFont="1" applyBorder="1" applyAlignment="1"/>
    <xf numFmtId="0" fontId="13" fillId="0" borderId="0" xfId="0" applyFont="1"/>
    <xf numFmtId="0" fontId="19" fillId="2" borderId="2" xfId="0" applyFont="1" applyFill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3" fillId="0" borderId="1" xfId="0" applyFont="1" applyBorder="1" applyAlignment="1"/>
    <xf numFmtId="0" fontId="22" fillId="0" borderId="0" xfId="0" applyFont="1"/>
    <xf numFmtId="0" fontId="12" fillId="0" borderId="0" xfId="0" applyFont="1" applyFill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0" fillId="2" borderId="6" xfId="0" applyFont="1" applyFill="1" applyBorder="1" applyAlignment="1">
      <alignment vertical="center" wrapText="1"/>
    </xf>
    <xf numFmtId="0" fontId="19" fillId="5" borderId="2" xfId="0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horizontal="center" vertical="center"/>
    </xf>
    <xf numFmtId="0" fontId="0" fillId="5" borderId="0" xfId="0" applyFill="1"/>
    <xf numFmtId="0" fontId="22" fillId="5" borderId="0" xfId="0" applyFont="1" applyFill="1"/>
    <xf numFmtId="0" fontId="22" fillId="0" borderId="0" xfId="0" applyFont="1" applyAlignment="1">
      <alignment vertical="center"/>
    </xf>
    <xf numFmtId="0" fontId="12" fillId="0" borderId="0" xfId="0" quotePrefix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164" fontId="6" fillId="0" borderId="0" xfId="0" applyNumberFormat="1" applyFont="1" applyAlignment="1">
      <alignment vertical="center"/>
    </xf>
    <xf numFmtId="0" fontId="12" fillId="0" borderId="0" xfId="0" quotePrefix="1" applyFont="1" applyBorder="1" applyAlignment="1">
      <alignment horizontal="left" vertical="center"/>
    </xf>
    <xf numFmtId="0" fontId="6" fillId="0" borderId="4" xfId="1" applyFont="1" applyBorder="1" applyAlignment="1">
      <alignment horizontal="left" vertical="center" wrapText="1"/>
    </xf>
    <xf numFmtId="0" fontId="6" fillId="0" borderId="14" xfId="1" applyFont="1" applyBorder="1" applyAlignment="1">
      <alignment horizontal="left" vertical="center" wrapText="1"/>
    </xf>
    <xf numFmtId="164" fontId="7" fillId="3" borderId="3" xfId="0" applyNumberFormat="1" applyFont="1" applyFill="1" applyBorder="1" applyAlignment="1">
      <alignment horizontal="center" vertical="center"/>
    </xf>
    <xf numFmtId="164" fontId="8" fillId="0" borderId="3" xfId="0" applyNumberFormat="1" applyFont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23" fillId="0" borderId="4" xfId="0" applyFont="1" applyBorder="1" applyAlignment="1">
      <alignment horizontal="left" vertical="center"/>
    </xf>
    <xf numFmtId="0" fontId="23" fillId="0" borderId="14" xfId="0" applyFont="1" applyBorder="1" applyAlignment="1">
      <alignment horizontal="left" vertical="center"/>
    </xf>
    <xf numFmtId="164" fontId="7" fillId="5" borderId="4" xfId="0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horizontal="left" vertical="center"/>
    </xf>
    <xf numFmtId="0" fontId="22" fillId="0" borderId="7" xfId="0" applyFont="1" applyBorder="1" applyAlignment="1">
      <alignment horizontal="center" vertical="center"/>
    </xf>
    <xf numFmtId="0" fontId="6" fillId="0" borderId="5" xfId="1" applyFont="1" applyBorder="1" applyAlignment="1">
      <alignment horizontal="left" vertical="center" wrapText="1"/>
    </xf>
    <xf numFmtId="0" fontId="6" fillId="0" borderId="15" xfId="1" applyFont="1" applyBorder="1" applyAlignment="1">
      <alignment horizontal="left" vertical="center" wrapText="1"/>
    </xf>
    <xf numFmtId="164" fontId="7" fillId="5" borderId="7" xfId="0" applyNumberFormat="1" applyFont="1" applyFill="1" applyBorder="1" applyAlignment="1">
      <alignment horizontal="center" vertical="center"/>
    </xf>
    <xf numFmtId="164" fontId="8" fillId="0" borderId="7" xfId="0" applyNumberFormat="1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20" fillId="2" borderId="7" xfId="0" applyFont="1" applyFill="1" applyBorder="1" applyAlignment="1">
      <alignment vertical="center" wrapText="1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164" fontId="7" fillId="2" borderId="16" xfId="0" applyNumberFormat="1" applyFont="1" applyFill="1" applyBorder="1" applyAlignment="1">
      <alignment horizontal="center" vertical="center"/>
    </xf>
    <xf numFmtId="164" fontId="7" fillId="5" borderId="16" xfId="0" applyNumberFormat="1" applyFont="1" applyFill="1" applyBorder="1" applyAlignment="1">
      <alignment horizontal="center" vertical="center"/>
    </xf>
    <xf numFmtId="164" fontId="8" fillId="0" borderId="6" xfId="0" applyNumberFormat="1" applyFont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5" borderId="0" xfId="0" applyFont="1" applyFill="1" applyBorder="1" applyAlignment="1">
      <alignment vertical="center"/>
    </xf>
    <xf numFmtId="0" fontId="0" fillId="5" borderId="0" xfId="0" applyFill="1" applyAlignment="1"/>
    <xf numFmtId="0" fontId="19" fillId="0" borderId="2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164" fontId="7" fillId="0" borderId="7" xfId="0" applyNumberFormat="1" applyFont="1" applyFill="1" applyBorder="1" applyAlignment="1">
      <alignment horizontal="center" vertical="center"/>
    </xf>
    <xf numFmtId="164" fontId="7" fillId="0" borderId="4" xfId="0" applyNumberFormat="1" applyFont="1" applyFill="1" applyBorder="1" applyAlignment="1">
      <alignment horizontal="center" vertical="center"/>
    </xf>
    <xf numFmtId="164" fontId="7" fillId="0" borderId="16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0" fillId="0" borderId="0" xfId="0" applyFill="1"/>
    <xf numFmtId="0" fontId="15" fillId="0" borderId="0" xfId="0" applyFont="1" applyFill="1" applyAlignment="1"/>
    <xf numFmtId="0" fontId="22" fillId="0" borderId="0" xfId="0" applyFont="1" applyFill="1"/>
    <xf numFmtId="0" fontId="21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12" fillId="0" borderId="0" xfId="0" quotePrefix="1" applyFont="1" applyFill="1" applyBorder="1" applyAlignment="1">
      <alignment vertical="center"/>
    </xf>
    <xf numFmtId="164" fontId="12" fillId="0" borderId="0" xfId="0" quotePrefix="1" applyNumberFormat="1" applyFont="1" applyFill="1" applyAlignment="1">
      <alignment vertical="center"/>
    </xf>
    <xf numFmtId="0" fontId="24" fillId="0" borderId="0" xfId="0" applyFont="1"/>
    <xf numFmtId="0" fontId="24" fillId="5" borderId="0" xfId="0" applyFont="1" applyFill="1"/>
    <xf numFmtId="0" fontId="24" fillId="0" borderId="0" xfId="0" applyFont="1" applyFill="1"/>
    <xf numFmtId="0" fontId="26" fillId="0" borderId="0" xfId="0" applyFont="1"/>
    <xf numFmtId="0" fontId="22" fillId="0" borderId="6" xfId="0" applyFont="1" applyBorder="1" applyAlignment="1">
      <alignment horizontal="center" vertical="center"/>
    </xf>
    <xf numFmtId="0" fontId="27" fillId="0" borderId="0" xfId="0" applyFont="1"/>
    <xf numFmtId="0" fontId="25" fillId="0" borderId="0" xfId="0" applyFont="1" applyAlignment="1">
      <alignment vertical="center"/>
    </xf>
    <xf numFmtId="0" fontId="20" fillId="0" borderId="2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0" fillId="0" borderId="1" xfId="0" applyBorder="1" applyAlignment="1">
      <alignment horizontal="center"/>
    </xf>
    <xf numFmtId="0" fontId="12" fillId="0" borderId="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/>
    </xf>
    <xf numFmtId="0" fontId="18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25" fillId="0" borderId="0" xfId="0" applyFont="1" applyAlignment="1">
      <alignment horizontal="center" vertical="center"/>
    </xf>
  </cellXfs>
  <cellStyles count="2">
    <cellStyle name="Normal" xfId="0" builtinId="0"/>
    <cellStyle name="Normal_danh sach khoa 41 de bao cao" xfId="1"/>
  </cellStyles>
  <dxfs count="1">
    <dxf>
      <fill>
        <patternFill>
          <bgColor indexed="22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</xdr:rowOff>
    </xdr:from>
    <xdr:to>
      <xdr:col>3</xdr:col>
      <xdr:colOff>28575</xdr:colOff>
      <xdr:row>6</xdr:row>
      <xdr:rowOff>9525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295275" y="1466850"/>
          <a:ext cx="1638300" cy="5143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608868</xdr:colOff>
      <xdr:row>0</xdr:row>
      <xdr:rowOff>696058</xdr:rowOff>
    </xdr:from>
    <xdr:to>
      <xdr:col>2</xdr:col>
      <xdr:colOff>437418</xdr:colOff>
      <xdr:row>0</xdr:row>
      <xdr:rowOff>696058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894618" y="696058"/>
          <a:ext cx="119868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487974</xdr:colOff>
      <xdr:row>0</xdr:row>
      <xdr:rowOff>430824</xdr:rowOff>
    </xdr:from>
    <xdr:to>
      <xdr:col>12</xdr:col>
      <xdr:colOff>249115</xdr:colOff>
      <xdr:row>0</xdr:row>
      <xdr:rowOff>432288</xdr:rowOff>
    </xdr:to>
    <xdr:sp macro="" textlink="">
      <xdr:nvSpPr>
        <xdr:cNvPr id="11" name="Line 3"/>
        <xdr:cNvSpPr>
          <a:spLocks noChangeShapeType="1"/>
        </xdr:cNvSpPr>
      </xdr:nvSpPr>
      <xdr:spPr bwMode="auto">
        <a:xfrm>
          <a:off x="4371243" y="430824"/>
          <a:ext cx="1519603" cy="1464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8"/>
  <sheetViews>
    <sheetView tabSelected="1" zoomScaleNormal="100" zoomScaleSheetLayoutView="130" workbookViewId="0">
      <selection activeCell="P42" sqref="P42"/>
    </sheetView>
  </sheetViews>
  <sheetFormatPr defaultRowHeight="15"/>
  <cols>
    <col min="1" max="1" width="4.28515625" customWidth="1"/>
    <col min="2" max="2" width="20.5703125" customWidth="1"/>
    <col min="3" max="3" width="9.5703125" customWidth="1"/>
    <col min="4" max="4" width="3.7109375" customWidth="1"/>
    <col min="5" max="5" width="3.7109375" style="20" customWidth="1"/>
    <col min="6" max="8" width="3.7109375" style="64" customWidth="1"/>
    <col min="9" max="9" width="5.140625" customWidth="1"/>
    <col min="10" max="10" width="9.28515625" customWidth="1"/>
    <col min="11" max="11" width="7.140625" customWidth="1"/>
    <col min="12" max="12" width="9.85546875" customWidth="1"/>
    <col min="13" max="13" width="17.140625" customWidth="1"/>
  </cols>
  <sheetData>
    <row r="1" spans="1:13" ht="56.25" customHeight="1">
      <c r="A1" s="85" t="s">
        <v>8</v>
      </c>
      <c r="B1" s="86"/>
      <c r="C1" s="86"/>
      <c r="D1" s="86"/>
      <c r="E1" s="86"/>
      <c r="F1" s="86"/>
      <c r="G1" s="67"/>
      <c r="H1" s="67"/>
      <c r="I1" s="87" t="s">
        <v>9</v>
      </c>
      <c r="J1" s="88"/>
      <c r="K1" s="88"/>
      <c r="L1" s="88"/>
      <c r="M1" s="88"/>
    </row>
    <row r="2" spans="1:13" ht="47.25" customHeight="1">
      <c r="A2" s="89" t="s">
        <v>97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3" s="76" customFormat="1" ht="24" customHeight="1">
      <c r="B3" s="100" t="s">
        <v>98</v>
      </c>
      <c r="C3" s="100"/>
      <c r="D3" s="100"/>
      <c r="E3" s="100"/>
      <c r="F3" s="77"/>
      <c r="G3" s="77"/>
      <c r="H3" s="77"/>
      <c r="I3" s="77"/>
      <c r="J3" s="77"/>
      <c r="K3" s="77" t="s">
        <v>96</v>
      </c>
      <c r="M3" s="77"/>
    </row>
    <row r="4" spans="1:13" ht="6" customHeight="1">
      <c r="A4" s="80"/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</row>
    <row r="5" spans="1:13" ht="15" customHeight="1">
      <c r="A5" s="81" t="s">
        <v>11</v>
      </c>
      <c r="B5" s="96" t="s">
        <v>10</v>
      </c>
      <c r="C5" s="97"/>
      <c r="D5" s="11" t="s">
        <v>0</v>
      </c>
      <c r="E5" s="18" t="s">
        <v>1</v>
      </c>
      <c r="F5" s="58" t="s">
        <v>2</v>
      </c>
      <c r="G5" s="58" t="s">
        <v>3</v>
      </c>
      <c r="H5" s="58" t="s">
        <v>4</v>
      </c>
      <c r="I5" s="91" t="s">
        <v>5</v>
      </c>
      <c r="J5" s="92" t="s">
        <v>20</v>
      </c>
      <c r="K5" s="92" t="s">
        <v>21</v>
      </c>
      <c r="L5" s="92" t="s">
        <v>22</v>
      </c>
      <c r="M5" s="78" t="s">
        <v>23</v>
      </c>
    </row>
    <row r="6" spans="1:13" ht="21" customHeight="1">
      <c r="A6" s="95"/>
      <c r="B6" s="98"/>
      <c r="C6" s="99"/>
      <c r="D6" s="12">
        <v>1</v>
      </c>
      <c r="E6" s="19">
        <v>2</v>
      </c>
      <c r="F6" s="59">
        <v>2</v>
      </c>
      <c r="G6" s="59">
        <v>4</v>
      </c>
      <c r="H6" s="59">
        <v>2</v>
      </c>
      <c r="I6" s="91"/>
      <c r="J6" s="93"/>
      <c r="K6" s="94"/>
      <c r="L6" s="94"/>
      <c r="M6" s="78"/>
    </row>
    <row r="7" spans="1:13" ht="30" customHeight="1">
      <c r="A7" s="39">
        <v>1</v>
      </c>
      <c r="B7" s="40" t="s">
        <v>59</v>
      </c>
      <c r="C7" s="41" t="s">
        <v>25</v>
      </c>
      <c r="D7" s="42">
        <v>6.8</v>
      </c>
      <c r="E7" s="42">
        <v>6.3</v>
      </c>
      <c r="F7" s="60">
        <v>0</v>
      </c>
      <c r="G7" s="60">
        <v>3.3</v>
      </c>
      <c r="H7" s="60">
        <v>7.6</v>
      </c>
      <c r="I7" s="43">
        <f>(D7*$D$6+E7*$E$6+F7*$F$6+G7*$G$6+H7*$H$6)/SUM($D$6:$H$6)</f>
        <v>4.3454545454545448</v>
      </c>
      <c r="J7" s="44" t="str">
        <f>IF(I7&lt;3.95,"Kém",IF(I7&lt;4.95,"Yếu",IF(I7&lt;5.95,"Trung bình",IF(I7&lt;6.95,"TB.Khá",IF(I7&lt;7.95,"Khá","Giỏi")))))</f>
        <v>Yếu</v>
      </c>
      <c r="K7" s="45">
        <v>6</v>
      </c>
      <c r="L7" s="46" t="str">
        <f>IF(K7&lt;5,"Yếu",IF(K7&lt;6,"Trung bình",IF(K7&lt;7,"TB.Khá",IF(K7&lt;8,"Khá",IF(K7&lt;9,"Tốt","Xuất Sắc")))))</f>
        <v>TB.Khá</v>
      </c>
      <c r="M7" s="47" t="s">
        <v>88</v>
      </c>
    </row>
    <row r="8" spans="1:13" ht="30" customHeight="1">
      <c r="A8" s="39">
        <v>2</v>
      </c>
      <c r="B8" s="34" t="s">
        <v>24</v>
      </c>
      <c r="C8" s="35" t="s">
        <v>25</v>
      </c>
      <c r="D8" s="29">
        <v>0</v>
      </c>
      <c r="E8" s="36">
        <v>5.6</v>
      </c>
      <c r="F8" s="61">
        <v>0</v>
      </c>
      <c r="G8" s="61">
        <v>0</v>
      </c>
      <c r="H8" s="61">
        <v>0</v>
      </c>
      <c r="I8" s="30">
        <f t="shared" ref="I8:I32" si="0">(D8*$D$6+E8*$E$6+F8*$F$6+G8*$G$6+H8*$H$6)/SUM($D$6:$H$6)</f>
        <v>1.0181818181818181</v>
      </c>
      <c r="J8" s="31" t="str">
        <f t="shared" ref="J8:J32" si="1">IF(I8&lt;3.95,"Kém",IF(I8&lt;4.95,"Yếu",IF(I8&lt;5.95,"Trung bình",IF(I8&lt;6.95,"TB.Khá",IF(I8&lt;7.95,"Khá","Giỏi")))))</f>
        <v>Kém</v>
      </c>
      <c r="K8" s="32">
        <v>5.2</v>
      </c>
      <c r="L8" s="33" t="str">
        <f t="shared" ref="L8:L32" si="2">IF(K8&lt;5,"Yếu",IF(K8&lt;6,"Trung bình",IF(K8&lt;7,"TB.Khá",IF(K8&lt;8,"Khá",IF(K8&lt;9,"Tốt","Xuất Sắc")))))</f>
        <v>Trung bình</v>
      </c>
      <c r="M8" s="6" t="s">
        <v>89</v>
      </c>
    </row>
    <row r="9" spans="1:13" ht="30" customHeight="1">
      <c r="A9" s="39">
        <v>3</v>
      </c>
      <c r="B9" s="27" t="s">
        <v>60</v>
      </c>
      <c r="C9" s="28" t="s">
        <v>61</v>
      </c>
      <c r="D9" s="1">
        <v>7.6</v>
      </c>
      <c r="E9" s="36">
        <v>7</v>
      </c>
      <c r="F9" s="61">
        <v>6.7</v>
      </c>
      <c r="G9" s="61">
        <v>6.8</v>
      </c>
      <c r="H9" s="61">
        <v>6.8</v>
      </c>
      <c r="I9" s="30">
        <f t="shared" si="0"/>
        <v>6.8909090909090907</v>
      </c>
      <c r="J9" s="31" t="str">
        <f t="shared" si="1"/>
        <v>TB.Khá</v>
      </c>
      <c r="K9" s="32">
        <v>6.5</v>
      </c>
      <c r="L9" s="33" t="str">
        <f t="shared" si="2"/>
        <v>TB.Khá</v>
      </c>
      <c r="M9" s="6"/>
    </row>
    <row r="10" spans="1:13" ht="30" customHeight="1">
      <c r="A10" s="39">
        <v>4</v>
      </c>
      <c r="B10" s="34" t="s">
        <v>26</v>
      </c>
      <c r="C10" s="35" t="s">
        <v>14</v>
      </c>
      <c r="D10" s="1">
        <v>5</v>
      </c>
      <c r="E10" s="36">
        <v>5.9</v>
      </c>
      <c r="F10" s="61">
        <v>0</v>
      </c>
      <c r="G10" s="61">
        <v>5.6</v>
      </c>
      <c r="H10" s="61">
        <v>5.6</v>
      </c>
      <c r="I10" s="30">
        <f t="shared" si="0"/>
        <v>4.581818181818182</v>
      </c>
      <c r="J10" s="31" t="str">
        <f t="shared" si="1"/>
        <v>Yếu</v>
      </c>
      <c r="K10" s="32">
        <v>5</v>
      </c>
      <c r="L10" s="33" t="str">
        <f t="shared" si="2"/>
        <v>Trung bình</v>
      </c>
      <c r="M10" s="6" t="s">
        <v>83</v>
      </c>
    </row>
    <row r="11" spans="1:13" ht="30" customHeight="1">
      <c r="A11" s="39">
        <v>5</v>
      </c>
      <c r="B11" s="34" t="s">
        <v>27</v>
      </c>
      <c r="C11" s="35" t="s">
        <v>28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30">
        <f t="shared" si="0"/>
        <v>0</v>
      </c>
      <c r="J11" s="31" t="str">
        <f t="shared" si="1"/>
        <v>Kém</v>
      </c>
      <c r="K11" s="32">
        <v>5</v>
      </c>
      <c r="L11" s="33" t="str">
        <f t="shared" si="2"/>
        <v>Trung bình</v>
      </c>
      <c r="M11" s="6" t="s">
        <v>73</v>
      </c>
    </row>
    <row r="12" spans="1:13" ht="30" customHeight="1">
      <c r="A12" s="39">
        <v>6</v>
      </c>
      <c r="B12" s="34" t="s">
        <v>29</v>
      </c>
      <c r="C12" s="35" t="s">
        <v>30</v>
      </c>
      <c r="D12" s="1">
        <v>5</v>
      </c>
      <c r="E12" s="36">
        <v>7.3</v>
      </c>
      <c r="F12" s="61">
        <v>0</v>
      </c>
      <c r="G12" s="61">
        <v>0</v>
      </c>
      <c r="H12" s="61">
        <v>6.4</v>
      </c>
      <c r="I12" s="30">
        <f t="shared" si="0"/>
        <v>2.9454545454545458</v>
      </c>
      <c r="J12" s="31" t="str">
        <f t="shared" si="1"/>
        <v>Kém</v>
      </c>
      <c r="K12" s="32">
        <v>5</v>
      </c>
      <c r="L12" s="33" t="str">
        <f t="shared" si="2"/>
        <v>Trung bình</v>
      </c>
      <c r="M12" s="6" t="s">
        <v>74</v>
      </c>
    </row>
    <row r="13" spans="1:13" ht="30" customHeight="1">
      <c r="A13" s="39">
        <v>7</v>
      </c>
      <c r="B13" s="34" t="s">
        <v>31</v>
      </c>
      <c r="C13" s="35" t="s">
        <v>32</v>
      </c>
      <c r="D13" s="1">
        <v>0</v>
      </c>
      <c r="E13" s="36">
        <v>6.1</v>
      </c>
      <c r="F13" s="61">
        <v>0</v>
      </c>
      <c r="G13" s="61">
        <v>5</v>
      </c>
      <c r="H13" s="61">
        <v>0</v>
      </c>
      <c r="I13" s="30">
        <f t="shared" si="0"/>
        <v>2.9272727272727277</v>
      </c>
      <c r="J13" s="31" t="str">
        <f t="shared" si="1"/>
        <v>Kém</v>
      </c>
      <c r="K13" s="32">
        <v>5</v>
      </c>
      <c r="L13" s="33" t="str">
        <f t="shared" si="2"/>
        <v>Trung bình</v>
      </c>
      <c r="M13" s="6" t="s">
        <v>90</v>
      </c>
    </row>
    <row r="14" spans="1:13" ht="30" customHeight="1">
      <c r="A14" s="39">
        <v>8</v>
      </c>
      <c r="B14" s="34" t="s">
        <v>33</v>
      </c>
      <c r="C14" s="35" t="s">
        <v>34</v>
      </c>
      <c r="D14" s="1">
        <v>5</v>
      </c>
      <c r="E14" s="36">
        <v>6.6</v>
      </c>
      <c r="F14" s="61">
        <v>6.3</v>
      </c>
      <c r="G14" s="61">
        <v>6.3</v>
      </c>
      <c r="H14" s="61">
        <v>7</v>
      </c>
      <c r="I14" s="30">
        <f t="shared" si="0"/>
        <v>6.3636363636363633</v>
      </c>
      <c r="J14" s="31" t="str">
        <f t="shared" si="1"/>
        <v>TB.Khá</v>
      </c>
      <c r="K14" s="32">
        <v>7.5</v>
      </c>
      <c r="L14" s="33" t="str">
        <f t="shared" si="2"/>
        <v>Khá</v>
      </c>
      <c r="M14" s="6"/>
    </row>
    <row r="15" spans="1:13" ht="30" customHeight="1">
      <c r="A15" s="39">
        <v>9</v>
      </c>
      <c r="B15" s="34" t="s">
        <v>35</v>
      </c>
      <c r="C15" s="35" t="s">
        <v>16</v>
      </c>
      <c r="D15" s="1">
        <v>5.8</v>
      </c>
      <c r="E15" s="36">
        <v>7.3</v>
      </c>
      <c r="F15" s="61">
        <v>0</v>
      </c>
      <c r="G15" s="61">
        <v>3.3</v>
      </c>
      <c r="H15" s="61">
        <v>0</v>
      </c>
      <c r="I15" s="30">
        <f t="shared" si="0"/>
        <v>3.0545454545454542</v>
      </c>
      <c r="J15" s="31" t="str">
        <f t="shared" si="1"/>
        <v>Kém</v>
      </c>
      <c r="K15" s="32">
        <v>5</v>
      </c>
      <c r="L15" s="33" t="str">
        <f t="shared" si="2"/>
        <v>Trung bình</v>
      </c>
      <c r="M15" s="6" t="s">
        <v>86</v>
      </c>
    </row>
    <row r="16" spans="1:13" ht="30" customHeight="1">
      <c r="A16" s="39">
        <v>10</v>
      </c>
      <c r="B16" s="34" t="s">
        <v>50</v>
      </c>
      <c r="C16" s="35" t="s">
        <v>62</v>
      </c>
      <c r="D16" s="1">
        <v>5</v>
      </c>
      <c r="E16" s="36">
        <v>0</v>
      </c>
      <c r="F16" s="36">
        <v>0</v>
      </c>
      <c r="G16" s="36">
        <v>0</v>
      </c>
      <c r="H16" s="36">
        <v>0</v>
      </c>
      <c r="I16" s="30">
        <f t="shared" si="0"/>
        <v>0.45454545454545453</v>
      </c>
      <c r="J16" s="31" t="str">
        <f t="shared" si="1"/>
        <v>Kém</v>
      </c>
      <c r="K16" s="32">
        <v>5</v>
      </c>
      <c r="L16" s="33" t="str">
        <f t="shared" si="2"/>
        <v>Trung bình</v>
      </c>
      <c r="M16" s="6" t="s">
        <v>82</v>
      </c>
    </row>
    <row r="17" spans="1:13" ht="30" customHeight="1">
      <c r="A17" s="39">
        <v>11</v>
      </c>
      <c r="B17" s="34" t="s">
        <v>36</v>
      </c>
      <c r="C17" s="35" t="s">
        <v>37</v>
      </c>
      <c r="D17" s="1">
        <v>5</v>
      </c>
      <c r="E17" s="36">
        <v>7</v>
      </c>
      <c r="F17" s="61">
        <v>0</v>
      </c>
      <c r="G17" s="61">
        <v>6.6</v>
      </c>
      <c r="H17" s="61">
        <v>6.4</v>
      </c>
      <c r="I17" s="30">
        <f t="shared" si="0"/>
        <v>5.290909090909091</v>
      </c>
      <c r="J17" s="31" t="str">
        <f t="shared" si="1"/>
        <v>Trung bình</v>
      </c>
      <c r="K17" s="32">
        <v>6.5</v>
      </c>
      <c r="L17" s="33" t="str">
        <f t="shared" si="2"/>
        <v>TB.Khá</v>
      </c>
      <c r="M17" s="6" t="s">
        <v>83</v>
      </c>
    </row>
    <row r="18" spans="1:13" ht="30" customHeight="1">
      <c r="A18" s="39">
        <v>12</v>
      </c>
      <c r="B18" s="34" t="s">
        <v>38</v>
      </c>
      <c r="C18" s="35" t="s">
        <v>37</v>
      </c>
      <c r="D18" s="1">
        <v>7.4</v>
      </c>
      <c r="E18" s="36">
        <v>0</v>
      </c>
      <c r="F18" s="61">
        <v>6.7</v>
      </c>
      <c r="G18" s="61">
        <v>0</v>
      </c>
      <c r="H18" s="61">
        <v>6</v>
      </c>
      <c r="I18" s="30">
        <f t="shared" si="0"/>
        <v>2.9818181818181815</v>
      </c>
      <c r="J18" s="31" t="str">
        <f t="shared" si="1"/>
        <v>Kém</v>
      </c>
      <c r="K18" s="32">
        <v>6</v>
      </c>
      <c r="L18" s="33" t="str">
        <f t="shared" si="2"/>
        <v>TB.Khá</v>
      </c>
      <c r="M18" s="6" t="s">
        <v>84</v>
      </c>
    </row>
    <row r="19" spans="1:13" ht="30" customHeight="1">
      <c r="A19" s="39">
        <v>13</v>
      </c>
      <c r="B19" s="34" t="s">
        <v>39</v>
      </c>
      <c r="C19" s="35" t="s">
        <v>40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30">
        <f t="shared" si="0"/>
        <v>0</v>
      </c>
      <c r="J19" s="31" t="str">
        <f t="shared" si="1"/>
        <v>Kém</v>
      </c>
      <c r="K19" s="32">
        <v>5</v>
      </c>
      <c r="L19" s="33" t="str">
        <f t="shared" si="2"/>
        <v>Trung bình</v>
      </c>
      <c r="M19" s="6" t="s">
        <v>85</v>
      </c>
    </row>
    <row r="20" spans="1:13" ht="30" customHeight="1">
      <c r="A20" s="39">
        <v>14</v>
      </c>
      <c r="B20" s="34" t="s">
        <v>41</v>
      </c>
      <c r="C20" s="35" t="s">
        <v>42</v>
      </c>
      <c r="D20" s="1">
        <v>5</v>
      </c>
      <c r="E20" s="36">
        <v>6.3</v>
      </c>
      <c r="F20" s="61">
        <v>5.7</v>
      </c>
      <c r="G20" s="61">
        <v>5.8</v>
      </c>
      <c r="H20" s="61">
        <v>7</v>
      </c>
      <c r="I20" s="30">
        <f t="shared" si="0"/>
        <v>6.0181818181818185</v>
      </c>
      <c r="J20" s="31" t="str">
        <f t="shared" si="1"/>
        <v>TB.Khá</v>
      </c>
      <c r="K20" s="32">
        <v>7.5</v>
      </c>
      <c r="L20" s="33" t="str">
        <f t="shared" si="2"/>
        <v>Khá</v>
      </c>
      <c r="M20" s="6"/>
    </row>
    <row r="21" spans="1:13" ht="30" customHeight="1">
      <c r="A21" s="39">
        <v>15</v>
      </c>
      <c r="B21" s="37" t="s">
        <v>43</v>
      </c>
      <c r="C21" s="38" t="s">
        <v>44</v>
      </c>
      <c r="D21" s="1">
        <v>5.8</v>
      </c>
      <c r="E21" s="36">
        <v>7.2</v>
      </c>
      <c r="F21" s="61">
        <v>0</v>
      </c>
      <c r="G21" s="61">
        <v>3.8</v>
      </c>
      <c r="H21" s="61">
        <v>0</v>
      </c>
      <c r="I21" s="30">
        <f t="shared" si="0"/>
        <v>3.2181818181818183</v>
      </c>
      <c r="J21" s="31" t="str">
        <f t="shared" si="1"/>
        <v>Kém</v>
      </c>
      <c r="K21" s="32">
        <v>5</v>
      </c>
      <c r="L21" s="33" t="str">
        <f t="shared" si="2"/>
        <v>Trung bình</v>
      </c>
      <c r="M21" s="6" t="s">
        <v>86</v>
      </c>
    </row>
    <row r="22" spans="1:13" ht="30" customHeight="1">
      <c r="A22" s="39">
        <v>16</v>
      </c>
      <c r="B22" s="34" t="s">
        <v>45</v>
      </c>
      <c r="C22" s="35" t="s">
        <v>17</v>
      </c>
      <c r="D22" s="1">
        <v>0</v>
      </c>
      <c r="E22" s="36">
        <v>6.3</v>
      </c>
      <c r="F22" s="61">
        <v>0</v>
      </c>
      <c r="G22" s="61">
        <v>3.3</v>
      </c>
      <c r="H22" s="61">
        <v>0</v>
      </c>
      <c r="I22" s="30">
        <f t="shared" si="0"/>
        <v>2.3454545454545452</v>
      </c>
      <c r="J22" s="31" t="str">
        <f t="shared" si="1"/>
        <v>Kém</v>
      </c>
      <c r="K22" s="32">
        <v>5</v>
      </c>
      <c r="L22" s="33" t="str">
        <f t="shared" si="2"/>
        <v>Trung bình</v>
      </c>
      <c r="M22" s="6" t="s">
        <v>78</v>
      </c>
    </row>
    <row r="23" spans="1:13" ht="30" customHeight="1">
      <c r="A23" s="39">
        <v>17</v>
      </c>
      <c r="B23" s="34" t="s">
        <v>15</v>
      </c>
      <c r="C23" s="35" t="s">
        <v>18</v>
      </c>
      <c r="D23" s="1">
        <v>0</v>
      </c>
      <c r="E23" s="36">
        <v>5.8</v>
      </c>
      <c r="F23" s="61">
        <v>0</v>
      </c>
      <c r="G23" s="61">
        <v>3.3</v>
      </c>
      <c r="H23" s="61">
        <v>5.8</v>
      </c>
      <c r="I23" s="30">
        <f t="shared" si="0"/>
        <v>3.3090909090909091</v>
      </c>
      <c r="J23" s="31" t="str">
        <f t="shared" si="1"/>
        <v>Kém</v>
      </c>
      <c r="K23" s="32">
        <v>5</v>
      </c>
      <c r="L23" s="33" t="str">
        <f t="shared" si="2"/>
        <v>Trung bình</v>
      </c>
      <c r="M23" s="6" t="s">
        <v>87</v>
      </c>
    </row>
    <row r="24" spans="1:13" ht="30" customHeight="1">
      <c r="A24" s="39">
        <v>18</v>
      </c>
      <c r="B24" s="34" t="s">
        <v>15</v>
      </c>
      <c r="C24" s="35" t="s">
        <v>46</v>
      </c>
      <c r="D24" s="1">
        <v>5.8</v>
      </c>
      <c r="E24" s="36">
        <v>0</v>
      </c>
      <c r="F24" s="61">
        <v>6</v>
      </c>
      <c r="G24" s="61">
        <v>0</v>
      </c>
      <c r="H24" s="61">
        <v>0</v>
      </c>
      <c r="I24" s="30">
        <f t="shared" si="0"/>
        <v>1.6181818181818182</v>
      </c>
      <c r="J24" s="31" t="str">
        <f t="shared" si="1"/>
        <v>Kém</v>
      </c>
      <c r="K24" s="32">
        <v>5</v>
      </c>
      <c r="L24" s="33" t="str">
        <f t="shared" si="2"/>
        <v>Trung bình</v>
      </c>
      <c r="M24" s="6" t="s">
        <v>75</v>
      </c>
    </row>
    <row r="25" spans="1:13" ht="30" customHeight="1">
      <c r="A25" s="39">
        <v>19</v>
      </c>
      <c r="B25" s="34" t="s">
        <v>47</v>
      </c>
      <c r="C25" s="35" t="s">
        <v>48</v>
      </c>
      <c r="D25" s="1">
        <v>6.4</v>
      </c>
      <c r="E25" s="36">
        <v>6.9</v>
      </c>
      <c r="F25" s="61">
        <v>5.4</v>
      </c>
      <c r="G25" s="61">
        <v>4</v>
      </c>
      <c r="H25" s="61">
        <v>6.8</v>
      </c>
      <c r="I25" s="30">
        <f t="shared" si="0"/>
        <v>5.5090909090909088</v>
      </c>
      <c r="J25" s="31" t="str">
        <f t="shared" si="1"/>
        <v>Trung bình</v>
      </c>
      <c r="K25" s="32">
        <v>6.5</v>
      </c>
      <c r="L25" s="33" t="str">
        <f t="shared" si="2"/>
        <v>TB.Khá</v>
      </c>
      <c r="M25" s="6" t="s">
        <v>76</v>
      </c>
    </row>
    <row r="26" spans="1:13" ht="30" customHeight="1">
      <c r="A26" s="39">
        <v>20</v>
      </c>
      <c r="B26" s="34" t="s">
        <v>39</v>
      </c>
      <c r="C26" s="35" t="s">
        <v>49</v>
      </c>
      <c r="D26" s="1">
        <v>5</v>
      </c>
      <c r="E26" s="36">
        <v>4.4000000000000004</v>
      </c>
      <c r="F26" s="61">
        <v>0</v>
      </c>
      <c r="G26" s="61">
        <v>3.6</v>
      </c>
      <c r="H26" s="61">
        <v>0</v>
      </c>
      <c r="I26" s="30">
        <f t="shared" si="0"/>
        <v>2.5636363636363639</v>
      </c>
      <c r="J26" s="31" t="str">
        <f t="shared" si="1"/>
        <v>Kém</v>
      </c>
      <c r="K26" s="32">
        <v>5</v>
      </c>
      <c r="L26" s="33" t="str">
        <f t="shared" si="2"/>
        <v>Trung bình</v>
      </c>
      <c r="M26" s="6" t="s">
        <v>77</v>
      </c>
    </row>
    <row r="27" spans="1:13" ht="30" customHeight="1">
      <c r="A27" s="39">
        <v>21</v>
      </c>
      <c r="B27" s="34" t="s">
        <v>50</v>
      </c>
      <c r="C27" s="35" t="s">
        <v>19</v>
      </c>
      <c r="D27" s="1">
        <v>0</v>
      </c>
      <c r="E27" s="36">
        <v>6.3</v>
      </c>
      <c r="F27" s="61">
        <v>0</v>
      </c>
      <c r="G27" s="61">
        <v>3.3</v>
      </c>
      <c r="H27" s="61">
        <v>0</v>
      </c>
      <c r="I27" s="30">
        <f t="shared" si="0"/>
        <v>2.3454545454545452</v>
      </c>
      <c r="J27" s="31" t="str">
        <f t="shared" si="1"/>
        <v>Kém</v>
      </c>
      <c r="K27" s="32">
        <v>5</v>
      </c>
      <c r="L27" s="33" t="str">
        <f t="shared" si="2"/>
        <v>Trung bình</v>
      </c>
      <c r="M27" s="6" t="s">
        <v>79</v>
      </c>
    </row>
    <row r="28" spans="1:13" ht="30" customHeight="1">
      <c r="A28" s="39">
        <v>22</v>
      </c>
      <c r="B28" s="34" t="s">
        <v>51</v>
      </c>
      <c r="C28" s="35" t="s">
        <v>52</v>
      </c>
      <c r="D28" s="1">
        <v>7.6</v>
      </c>
      <c r="E28" s="36">
        <v>3.7</v>
      </c>
      <c r="F28" s="61">
        <v>5.9</v>
      </c>
      <c r="G28" s="61">
        <v>3.3</v>
      </c>
      <c r="H28" s="61">
        <v>7</v>
      </c>
      <c r="I28" s="30">
        <f t="shared" si="0"/>
        <v>4.9090909090909092</v>
      </c>
      <c r="J28" s="31" t="str">
        <f t="shared" si="1"/>
        <v>Yếu</v>
      </c>
      <c r="K28" s="32">
        <v>6.5</v>
      </c>
      <c r="L28" s="33" t="str">
        <f t="shared" si="2"/>
        <v>TB.Khá</v>
      </c>
      <c r="M28" s="6" t="s">
        <v>80</v>
      </c>
    </row>
    <row r="29" spans="1:13" ht="30" customHeight="1">
      <c r="A29" s="39">
        <v>23</v>
      </c>
      <c r="B29" s="34" t="s">
        <v>63</v>
      </c>
      <c r="C29" s="35" t="s">
        <v>64</v>
      </c>
      <c r="D29" s="1">
        <v>8</v>
      </c>
      <c r="E29" s="36">
        <v>7</v>
      </c>
      <c r="F29" s="61">
        <v>6.7</v>
      </c>
      <c r="G29" s="61">
        <v>7.9</v>
      </c>
      <c r="H29" s="61">
        <v>8</v>
      </c>
      <c r="I29" s="30">
        <f t="shared" si="0"/>
        <v>7.5454545454545459</v>
      </c>
      <c r="J29" s="31" t="str">
        <f t="shared" si="1"/>
        <v>Khá</v>
      </c>
      <c r="K29" s="32">
        <v>8</v>
      </c>
      <c r="L29" s="33" t="str">
        <f t="shared" si="2"/>
        <v>Tốt</v>
      </c>
      <c r="M29" s="6"/>
    </row>
    <row r="30" spans="1:13" ht="30" customHeight="1">
      <c r="A30" s="39">
        <v>24</v>
      </c>
      <c r="B30" s="34" t="s">
        <v>53</v>
      </c>
      <c r="C30" s="35" t="s">
        <v>54</v>
      </c>
      <c r="D30" s="1">
        <v>7.6</v>
      </c>
      <c r="E30" s="36">
        <v>3.7</v>
      </c>
      <c r="F30" s="61">
        <v>7</v>
      </c>
      <c r="G30" s="61">
        <v>7.9</v>
      </c>
      <c r="H30" s="61">
        <v>8</v>
      </c>
      <c r="I30" s="30">
        <f t="shared" si="0"/>
        <v>6.963636363636363</v>
      </c>
      <c r="J30" s="31" t="str">
        <f t="shared" si="1"/>
        <v>Khá</v>
      </c>
      <c r="K30" s="32">
        <v>8</v>
      </c>
      <c r="L30" s="33" t="str">
        <f t="shared" si="2"/>
        <v>Tốt</v>
      </c>
      <c r="M30" s="6" t="s">
        <v>81</v>
      </c>
    </row>
    <row r="31" spans="1:13" ht="30" customHeight="1">
      <c r="A31" s="39">
        <v>25</v>
      </c>
      <c r="B31" s="34" t="s">
        <v>55</v>
      </c>
      <c r="C31" s="35" t="s">
        <v>56</v>
      </c>
      <c r="D31" s="1">
        <v>5.8</v>
      </c>
      <c r="E31" s="36">
        <v>7.2</v>
      </c>
      <c r="F31" s="61">
        <v>6.7</v>
      </c>
      <c r="G31" s="61">
        <v>6.8</v>
      </c>
      <c r="H31" s="61">
        <v>7.6</v>
      </c>
      <c r="I31" s="30">
        <f t="shared" si="0"/>
        <v>6.9090909090909092</v>
      </c>
      <c r="J31" s="31" t="str">
        <f t="shared" si="1"/>
        <v>TB.Khá</v>
      </c>
      <c r="K31" s="32">
        <v>8</v>
      </c>
      <c r="L31" s="33" t="str">
        <f t="shared" si="2"/>
        <v>Tốt</v>
      </c>
      <c r="M31" s="6"/>
    </row>
    <row r="32" spans="1:13" ht="30" customHeight="1">
      <c r="A32" s="75">
        <v>26</v>
      </c>
      <c r="B32" s="48" t="s">
        <v>57</v>
      </c>
      <c r="C32" s="49" t="s">
        <v>58</v>
      </c>
      <c r="D32" s="50">
        <v>5</v>
      </c>
      <c r="E32" s="51">
        <v>6.6</v>
      </c>
      <c r="F32" s="62">
        <v>5.7</v>
      </c>
      <c r="G32" s="62">
        <v>5.4</v>
      </c>
      <c r="H32" s="62">
        <v>5</v>
      </c>
      <c r="I32" s="52">
        <f t="shared" si="0"/>
        <v>5.5636363636363635</v>
      </c>
      <c r="J32" s="53" t="str">
        <f t="shared" si="1"/>
        <v>Trung bình</v>
      </c>
      <c r="K32" s="54">
        <v>7.5</v>
      </c>
      <c r="L32" s="55" t="str">
        <f t="shared" si="2"/>
        <v>Khá</v>
      </c>
      <c r="M32" s="17"/>
    </row>
    <row r="33" spans="1:13" ht="16.5">
      <c r="A33" s="2" t="s">
        <v>7</v>
      </c>
      <c r="B33" s="7"/>
      <c r="C33" s="26" t="s">
        <v>91</v>
      </c>
      <c r="D33" s="5"/>
      <c r="E33" s="56"/>
      <c r="F33" s="63"/>
      <c r="G33" s="63"/>
      <c r="H33" s="69" t="s">
        <v>92</v>
      </c>
      <c r="I33" s="14"/>
      <c r="K33" s="24"/>
      <c r="L33" s="26" t="s">
        <v>93</v>
      </c>
      <c r="M33" s="14"/>
    </row>
    <row r="34" spans="1:13" ht="16.5">
      <c r="A34" s="2"/>
      <c r="B34" s="7"/>
      <c r="C34" s="23" t="s">
        <v>94</v>
      </c>
      <c r="D34" s="5"/>
      <c r="E34" s="56"/>
      <c r="F34" s="63"/>
      <c r="G34" s="63"/>
      <c r="H34" s="70" t="s">
        <v>95</v>
      </c>
      <c r="I34" s="14"/>
      <c r="K34" s="24"/>
      <c r="L34" s="22"/>
      <c r="M34" s="25"/>
    </row>
    <row r="35" spans="1:13" ht="10.5" customHeight="1">
      <c r="A35" s="2"/>
      <c r="B35" s="7"/>
      <c r="C35" s="23"/>
      <c r="D35" s="5"/>
      <c r="E35" s="56"/>
      <c r="F35" s="63"/>
      <c r="G35" s="63"/>
      <c r="H35" s="70"/>
      <c r="I35" s="14"/>
      <c r="K35" s="24"/>
      <c r="L35" s="22"/>
      <c r="M35" s="25"/>
    </row>
    <row r="36" spans="1:13" ht="16.5">
      <c r="A36" s="2"/>
      <c r="C36" s="8"/>
      <c r="D36" s="3"/>
      <c r="E36" s="57"/>
      <c r="I36" s="9"/>
      <c r="J36" s="84" t="s">
        <v>70</v>
      </c>
      <c r="K36" s="84"/>
      <c r="L36" s="84"/>
      <c r="M36" s="84"/>
    </row>
    <row r="37" spans="1:13" ht="15.75">
      <c r="A37" s="4"/>
      <c r="B37" s="79" t="s">
        <v>99</v>
      </c>
      <c r="C37" s="79"/>
      <c r="D37" s="79"/>
      <c r="F37" s="65" t="s">
        <v>12</v>
      </c>
      <c r="G37" s="68"/>
      <c r="H37" s="68"/>
      <c r="I37" s="4"/>
      <c r="J37" s="4"/>
      <c r="K37" s="79" t="s">
        <v>6</v>
      </c>
      <c r="L37" s="79"/>
      <c r="M37" s="79"/>
    </row>
    <row r="38" spans="1:13">
      <c r="J38" s="3"/>
    </row>
    <row r="39" spans="1:13">
      <c r="J39" s="3"/>
    </row>
    <row r="40" spans="1:13">
      <c r="J40" s="3"/>
    </row>
    <row r="41" spans="1:13">
      <c r="J41" s="3"/>
    </row>
    <row r="44" spans="1:13" ht="15.75">
      <c r="A44" s="13"/>
      <c r="B44" s="82" t="s">
        <v>71</v>
      </c>
      <c r="C44" s="82"/>
      <c r="D44" s="82"/>
      <c r="E44" s="83" t="s">
        <v>13</v>
      </c>
      <c r="F44" s="83"/>
      <c r="G44" s="83"/>
      <c r="H44" s="83"/>
      <c r="I44" s="83"/>
      <c r="J44" s="83"/>
      <c r="K44" s="83" t="s">
        <v>72</v>
      </c>
      <c r="L44" s="82"/>
      <c r="M44" s="82"/>
    </row>
    <row r="45" spans="1:13">
      <c r="B45" s="10"/>
      <c r="C45" s="5"/>
      <c r="D45" s="5"/>
      <c r="F45" s="66"/>
      <c r="G45" s="66"/>
      <c r="H45" s="66"/>
      <c r="I45" s="14"/>
      <c r="L45" s="5"/>
      <c r="M45" s="15"/>
    </row>
    <row r="46" spans="1:13" ht="15.75">
      <c r="A46" s="16" t="s">
        <v>65</v>
      </c>
      <c r="B46" s="71"/>
      <c r="C46" s="16"/>
      <c r="D46" s="16"/>
      <c r="E46" s="72" t="s">
        <v>67</v>
      </c>
      <c r="F46" s="73"/>
      <c r="G46" s="73"/>
      <c r="H46" s="73"/>
      <c r="I46" s="71"/>
      <c r="J46" s="71"/>
      <c r="K46" s="74"/>
      <c r="L46" s="16" t="s">
        <v>69</v>
      </c>
      <c r="M46" s="16"/>
    </row>
    <row r="47" spans="1:13" ht="15.75">
      <c r="A47" s="16" t="s">
        <v>66</v>
      </c>
      <c r="B47" s="71"/>
      <c r="C47" s="71"/>
      <c r="D47" s="71"/>
      <c r="E47" s="72" t="s">
        <v>68</v>
      </c>
      <c r="F47" s="73"/>
      <c r="G47" s="73"/>
      <c r="H47" s="73"/>
      <c r="I47" s="71"/>
      <c r="J47" s="71"/>
      <c r="K47" s="71"/>
      <c r="L47" s="71"/>
      <c r="M47" s="71"/>
    </row>
    <row r="48" spans="1:13">
      <c r="A48" s="14"/>
      <c r="B48" s="14"/>
      <c r="C48" s="14"/>
      <c r="D48" s="14"/>
      <c r="E48" s="21"/>
      <c r="F48" s="66"/>
      <c r="G48" s="66"/>
      <c r="H48" s="66"/>
      <c r="I48" s="14"/>
      <c r="J48" s="14"/>
      <c r="K48" s="14"/>
      <c r="L48" s="14"/>
      <c r="M48" s="14"/>
    </row>
  </sheetData>
  <mergeCells count="18">
    <mergeCell ref="A1:F1"/>
    <mergeCell ref="I1:M1"/>
    <mergeCell ref="A2:M2"/>
    <mergeCell ref="A4:M4"/>
    <mergeCell ref="I5:I6"/>
    <mergeCell ref="J5:J6"/>
    <mergeCell ref="K5:K6"/>
    <mergeCell ref="L5:L6"/>
    <mergeCell ref="M5:M6"/>
    <mergeCell ref="A5:A6"/>
    <mergeCell ref="B5:C6"/>
    <mergeCell ref="B3:E3"/>
    <mergeCell ref="B37:D37"/>
    <mergeCell ref="B44:D44"/>
    <mergeCell ref="K37:M37"/>
    <mergeCell ref="K44:M44"/>
    <mergeCell ref="J36:M36"/>
    <mergeCell ref="E44:J44"/>
  </mergeCells>
  <conditionalFormatting sqref="D7:H32">
    <cfRule type="expression" dxfId="0" priority="1" stopIfTrue="1">
      <formula>D7&lt;5</formula>
    </cfRule>
  </conditionalFormatting>
  <pageMargins left="0.59055118110236227" right="0.39370078740157483" top="0.39370078740157483" bottom="0.39370078740157483" header="0.19685039370078741" footer="0.19685039370078741"/>
  <pageSetup paperSize="9" scale="9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ĐT76ky1</vt:lpstr>
      <vt:lpstr>ĐT76ky1!Print_Area</vt:lpstr>
      <vt:lpstr>ĐT76ky1!Print_Titles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2017-05-26T06:31:21Z</dcterms:modified>
</cp:coreProperties>
</file>